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4\Ene2024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I37" i="1"/>
  <c r="I36" i="1"/>
  <c r="I35" i="1"/>
  <c r="I34" i="1"/>
  <c r="I38" i="1" s="1"/>
  <c r="I33" i="1"/>
  <c r="I32" i="1"/>
  <c r="I25" i="1"/>
  <c r="I24" i="1"/>
  <c r="I28" i="1" s="1"/>
  <c r="I13" i="1"/>
  <c r="I12" i="1"/>
  <c r="I11" i="1"/>
  <c r="I68" i="1"/>
  <c r="I61" i="1"/>
  <c r="I54" i="1"/>
  <c r="I21" i="1"/>
  <c r="I72" i="1" l="1"/>
  <c r="G70" i="1" l="1"/>
  <c r="G36" i="1"/>
  <c r="G12" i="1"/>
  <c r="G37" i="1"/>
  <c r="G35" i="1"/>
  <c r="G34" i="1"/>
  <c r="G33" i="1"/>
  <c r="G32" i="1"/>
  <c r="G25" i="1"/>
  <c r="G24" i="1"/>
  <c r="G13" i="1"/>
  <c r="G11" i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<sst xmlns="http://schemas.openxmlformats.org/spreadsheetml/2006/main" count="50" uniqueCount="44">
  <si>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</si>
  <si>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</si>
  <si>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</si>
  <si>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</si>
  <si>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</si>
  <si>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</si>
  <si>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</si>
  <si>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</si>
  <si>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</si>
  <si>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</si>
  <si>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</si>
  <si>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</si>
  <si>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</si>
  <si>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</si>
  <si>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</si>
  <si>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</si>
  <si>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</si>
  <si>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</si>
  <si>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</si>
  <si>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</si>
  <si>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</si>
  <si>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</si>
  <si>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</si>
  <si>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</si>
  <si>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</si>
  <si>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</si>
  <si>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</si>
  <si>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</si>
  <si>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</si>
  <si>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</si>
  <si>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</si>
  <si>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</si>
  <si>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</si>
  <si>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</si>
  <si>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</si>
  <si>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</si>
  <si>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</si>
  <si>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</si>
  <si>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</si>
  <si>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</si>
  <si>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</si>
  <si>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</si>
  <si>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Programas Temáticas PROYECTOS TRANSITORIOS</t>
  </si>
  <si>
    <t>Año o período de la Tabla IFAF :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</si>
</sst>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4/Enero_2024/Consolidado_012024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K11">
            <v>2550525.3720000004</v>
          </cell>
          <cell r="BO11">
            <v>2550525.3720000004</v>
          </cell>
        </row>
        <row r="16">
          <cell r="BK16">
            <v>2404.127</v>
          </cell>
          <cell r="BO16">
            <v>2404.127</v>
          </cell>
        </row>
        <row r="17">
          <cell r="BK17">
            <v>2000</v>
          </cell>
          <cell r="BO17">
            <v>2000</v>
          </cell>
        </row>
        <row r="21">
          <cell r="BK21">
            <v>20924.137999999999</v>
          </cell>
          <cell r="BO21">
            <v>20924.137999999999</v>
          </cell>
        </row>
        <row r="24">
          <cell r="BK24">
            <v>147195.52800000002</v>
          </cell>
          <cell r="BO24">
            <v>147195.52800000002</v>
          </cell>
        </row>
        <row r="27">
          <cell r="BK27">
            <v>1327.268</v>
          </cell>
          <cell r="BO27">
            <v>1327.268</v>
          </cell>
        </row>
        <row r="30">
          <cell r="BK30">
            <v>-680555.74499999988</v>
          </cell>
          <cell r="BO30">
            <v>-680555.74499999988</v>
          </cell>
        </row>
        <row r="34">
          <cell r="BK34">
            <v>-9944.2369999999992</v>
          </cell>
          <cell r="BO34">
            <v>-9944.2369999999992</v>
          </cell>
        </row>
        <row r="35">
          <cell r="BK35">
            <v>100495.965</v>
          </cell>
          <cell r="BO35">
            <v>100495.965</v>
          </cell>
        </row>
        <row r="42">
          <cell r="BK42">
            <v>273693.12300000002</v>
          </cell>
          <cell r="BO42">
            <v>273693.12300000002</v>
          </cell>
        </row>
        <row r="45">
          <cell r="BK45">
            <v>0</v>
          </cell>
          <cell r="BO45">
            <v>0</v>
          </cell>
        </row>
        <row r="46">
          <cell r="BK46">
            <v>0</v>
          </cell>
          <cell r="BO46">
            <v>0</v>
          </cell>
        </row>
        <row r="48">
          <cell r="BK48">
            <v>2922.0459999999998</v>
          </cell>
          <cell r="BO48">
            <v>2922.0459999999998</v>
          </cell>
        </row>
        <row r="53">
          <cell r="BK53">
            <v>-13576.351000000001</v>
          </cell>
          <cell r="BO53">
            <v>-13576.351000000001</v>
          </cell>
        </row>
        <row r="55">
          <cell r="BK55">
            <v>15846.593000000006</v>
          </cell>
          <cell r="BO55">
            <v>15846.593000000006</v>
          </cell>
        </row>
        <row r="58">
          <cell r="BK58">
            <v>0</v>
          </cell>
          <cell r="BO58">
            <v>0</v>
          </cell>
        </row>
        <row r="61">
          <cell r="BK61">
            <v>0</v>
          </cell>
          <cell r="BO61">
            <v>0</v>
          </cell>
        </row>
        <row r="64">
          <cell r="BK64">
            <v>92179.521999999997</v>
          </cell>
          <cell r="BO64">
            <v>92179.521999999997</v>
          </cell>
        </row>
        <row r="68">
          <cell r="BK68">
            <v>36988.604999999996</v>
          </cell>
          <cell r="BO68">
            <v>36988.604999999996</v>
          </cell>
        </row>
        <row r="75">
          <cell r="BK75">
            <v>1514892.6099999999</v>
          </cell>
          <cell r="BO75">
            <v>1514892.6099999999</v>
          </cell>
        </row>
        <row r="105">
          <cell r="BK105">
            <v>146607.141</v>
          </cell>
          <cell r="BO105">
            <v>146607.141</v>
          </cell>
        </row>
        <row r="124">
          <cell r="BK124">
            <v>-616689.23900000029</v>
          </cell>
          <cell r="BO124">
            <v>-616689.23900000029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C1" zoomScale="85" zoomScaleNormal="85" workbookViewId="0">
      <selection activeCell="I1" sqref="I1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64.777343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43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Fund.Nominal'!$BK$11+'[1]EERR Fund.Nominal'!$BK$27+'[1]EERR Fund.Nominal'!$BK$30</f>
        <v>1871296.8950000007</v>
      </c>
      <c r="I11" s="11">
        <f>+'[1]EERR Fund.Nominal'!$BO$11+'[1]EERR Fund.Nominal'!$BO$27+'[1]EERR Fund.Nominal'!$BO$30</f>
        <v>1871296.8950000007</v>
      </c>
    </row>
    <row r="12" spans="2:9" x14ac:dyDescent="0.25">
      <c r="C12" s="4" t="s">
        <v>18</v>
      </c>
      <c r="E12" s="4"/>
      <c r="G12" s="11">
        <f>+'[1]EERR Fund.Nominal'!$BK$16+'[1]EERR Fund.Nominal'!$BK$24+'[1]EERR Fund.Nominal'!$BK$35</f>
        <v>250095.62000000002</v>
      </c>
      <c r="I12" s="11">
        <f>+'[1]EERR Fund.Nominal'!$BO$16+'[1]EERR Fund.Nominal'!$BO$24+'[1]EERR Fund.Nominal'!$BO$35</f>
        <v>250095.62000000002</v>
      </c>
    </row>
    <row r="13" spans="2:9" x14ac:dyDescent="0.25">
      <c r="C13" s="4" t="s">
        <v>19</v>
      </c>
      <c r="E13" s="4"/>
      <c r="G13" s="11">
        <f>+'[1]EERR Fund.Nominal'!$BK$17</f>
        <v>2000</v>
      </c>
      <c r="I13" s="11">
        <f>+'[1]EERR Fund.Nominal'!$BO$17</f>
        <v>2000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2123392.5150000006</v>
      </c>
      <c r="H21" s="8"/>
      <c r="I21" s="12">
        <f>SUM(I11:I20)</f>
        <v>2123392.5150000006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Fund.Nominal'!$BK$105</f>
        <v>146607.141</v>
      </c>
      <c r="I24" s="11">
        <f>+'[1]EERR Fund.Nominal'!$BO$105</f>
        <v>146607.141</v>
      </c>
    </row>
    <row r="25" spans="2:9" x14ac:dyDescent="0.25">
      <c r="C25" s="4" t="s">
        <v>24</v>
      </c>
      <c r="E25" s="4"/>
      <c r="G25" s="11">
        <f>+'[1]EERR Fund.Nominal'!$BK$75</f>
        <v>1514892.6099999999</v>
      </c>
      <c r="I25" s="11">
        <f>+'[1]EERR Fund.Nominal'!$BO$75</f>
        <v>1514892.6099999999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1661499.7509999999</v>
      </c>
      <c r="H28" s="8"/>
      <c r="I28" s="12">
        <f>SUM(I24:I27)</f>
        <v>1661499.7509999999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Fund.Nominal'!$BK$21+'[1]EERR Fund.Nominal'!$BK$34</f>
        <v>10979.901</v>
      </c>
      <c r="I32" s="11">
        <f>+'[1]EERR Fund.Nominal'!$BO$21+'[1]EERR Fund.Nominal'!$BO$34</f>
        <v>10979.901</v>
      </c>
    </row>
    <row r="33" spans="2:10" x14ac:dyDescent="0.25">
      <c r="B33" s="2"/>
      <c r="C33" s="4" t="s">
        <v>21</v>
      </c>
      <c r="E33" s="4"/>
      <c r="G33" s="11">
        <f>+'[1]EERR Fund.Nominal'!$BK$68+'[1]EERR Fund.Nominal'!$BK$64</f>
        <v>129168.12699999999</v>
      </c>
      <c r="I33" s="11">
        <f>+'[1]EERR Fund.Nominal'!$BO$68+'[1]EERR Fund.Nominal'!$BO$64</f>
        <v>129168.12699999999</v>
      </c>
    </row>
    <row r="34" spans="2:10" x14ac:dyDescent="0.25">
      <c r="B34" s="2"/>
      <c r="C34" s="4" t="s">
        <v>22</v>
      </c>
      <c r="E34" s="4"/>
      <c r="G34" s="11">
        <f>+'[1]EERR Fund.Nominal'!$BK$45</f>
        <v>0</v>
      </c>
      <c r="I34" s="11">
        <f>+'[1]EERR Fund.Nominal'!$BO$45</f>
        <v>0</v>
      </c>
    </row>
    <row r="35" spans="2:10" x14ac:dyDescent="0.25">
      <c r="B35" s="2"/>
      <c r="C35" s="4" t="s">
        <v>23</v>
      </c>
      <c r="E35" s="4"/>
      <c r="G35" s="11">
        <f>+'[1]EERR Fund.Nominal'!$BK$55+'[1]EERR Fund.Nominal'!$BK$58</f>
        <v>15846.593000000006</v>
      </c>
      <c r="I35" s="11">
        <f>+'[1]EERR Fund.Nominal'!$BO$55+'[1]EERR Fund.Nominal'!$BO$58</f>
        <v>15846.593000000006</v>
      </c>
    </row>
    <row r="36" spans="2:10" x14ac:dyDescent="0.25">
      <c r="B36" s="2"/>
      <c r="C36" s="4" t="s">
        <v>25</v>
      </c>
      <c r="E36" s="4"/>
      <c r="G36" s="11">
        <f>+'[1]EERR Fund.Nominal'!$BK$48+'[1]EERR Fund.Nominal'!$BK$53</f>
        <v>-10654.305</v>
      </c>
      <c r="I36" s="11">
        <f>+'[1]EERR Fund.Nominal'!$BO$48+'[1]EERR Fund.Nominal'!$BO$53</f>
        <v>-10654.305</v>
      </c>
    </row>
    <row r="37" spans="2:10" x14ac:dyDescent="0.25">
      <c r="B37" s="2"/>
      <c r="C37" s="4" t="s">
        <v>33</v>
      </c>
      <c r="E37" s="4"/>
      <c r="G37" s="11">
        <f>+'[1]EERR Fund.Nominal'!$BK$42+'[1]EERR Fund.Nominal'!$BK$46+'[1]EERR Fund.Nominal'!$BK$61</f>
        <v>273693.12300000002</v>
      </c>
      <c r="I37" s="11">
        <f>+'[1]EERR Fund.Nominal'!$BO$42+'[1]EERR Fund.Nominal'!$BO$46+'[1]EERR Fund.Nominal'!$BO$61</f>
        <v>273693.12300000002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419033.43900000001</v>
      </c>
      <c r="H38" s="8"/>
      <c r="I38" s="12">
        <f>SUM(I32:I37)</f>
        <v>419033.43900000001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-615028.08900000004</v>
      </c>
      <c r="I42" s="11">
        <v>-615028.08900000004</v>
      </c>
    </row>
    <row r="43" spans="2:10" x14ac:dyDescent="0.25">
      <c r="B43" s="2"/>
      <c r="C43" s="4" t="s">
        <v>35</v>
      </c>
      <c r="E43" s="4"/>
      <c r="G43" s="11">
        <v>-198587.01199999999</v>
      </c>
      <c r="I43" s="11">
        <v>-198587.01199999999</v>
      </c>
    </row>
    <row r="44" spans="2:10" x14ac:dyDescent="0.25">
      <c r="B44" s="2"/>
      <c r="C44" s="4" t="s">
        <v>36</v>
      </c>
      <c r="E44" s="4"/>
      <c r="G44" s="11">
        <v>-405629.75400000002</v>
      </c>
      <c r="I44" s="11">
        <v>-405629.75400000002</v>
      </c>
    </row>
    <row r="45" spans="2:10" x14ac:dyDescent="0.25">
      <c r="B45" s="2"/>
      <c r="C45" s="4" t="s">
        <v>37</v>
      </c>
      <c r="E45" s="4"/>
      <c r="G45" s="11">
        <v>-633988.83799999999</v>
      </c>
      <c r="I45" s="11">
        <v>-633988.83799999999</v>
      </c>
    </row>
    <row r="46" spans="2:10" x14ac:dyDescent="0.25">
      <c r="B46" s="2"/>
      <c r="C46" s="4" t="s">
        <v>38</v>
      </c>
      <c r="E46" s="4"/>
      <c r="G46" s="11">
        <v>-99605.214000000007</v>
      </c>
      <c r="I46" s="11">
        <v>-99605.214000000007</v>
      </c>
    </row>
    <row r="47" spans="2:10" x14ac:dyDescent="0.25">
      <c r="B47" s="2"/>
      <c r="C47" s="4" t="s">
        <v>39</v>
      </c>
      <c r="E47" s="4"/>
      <c r="G47" s="11">
        <v>-128218.409</v>
      </c>
      <c r="I47" s="11">
        <v>-128218.409</v>
      </c>
    </row>
    <row r="48" spans="2:10" x14ac:dyDescent="0.25">
      <c r="B48" s="2"/>
      <c r="C48" s="4" t="s">
        <v>40</v>
      </c>
      <c r="E48" s="4"/>
      <c r="G48" s="11">
        <v>-832936.55599999998</v>
      </c>
      <c r="I48" s="11">
        <v>-832936.55599999998</v>
      </c>
    </row>
    <row r="49" spans="2:9" x14ac:dyDescent="0.25">
      <c r="B49" s="2"/>
      <c r="C49" s="4" t="s">
        <v>41</v>
      </c>
      <c r="E49" s="4"/>
      <c r="G49" s="11">
        <v>-232229.18900000001</v>
      </c>
      <c r="I49" s="11">
        <v>-232229.18900000001</v>
      </c>
    </row>
    <row r="50" spans="2:9" x14ac:dyDescent="0.25">
      <c r="B50" s="2"/>
      <c r="C50" s="4" t="s">
        <v>42</v>
      </c>
      <c r="E50" s="4"/>
      <c r="G50" s="11">
        <v>-19975.210999999999</v>
      </c>
      <c r="I50" s="11">
        <v>-19975.210999999999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-3166198.2719999999</v>
      </c>
      <c r="H54" s="8"/>
      <c r="I54" s="12">
        <f>SUM(I42:I53)</f>
        <v>-3166198.2719999999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-8871.19</v>
      </c>
      <c r="I57" s="11">
        <v>-8871.19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-8871.19</v>
      </c>
      <c r="H61" s="8"/>
      <c r="I61" s="12">
        <f>SUM(I57:I60)</f>
        <v>-8871.19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-604262.53999999852</v>
      </c>
      <c r="I64" s="11">
        <v>-604262.53999999852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-604262.53999999852</v>
      </c>
      <c r="H68" s="8"/>
      <c r="I68" s="12">
        <f>SUM(I64:I67)</f>
        <v>-604262.53999999852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f>+'[1]EERR Fund.Nominal'!$BK$124</f>
        <v>-616689.23900000029</v>
      </c>
      <c r="I70" s="11">
        <f>+'[1]EERR Fund.Nominal'!$BO$124</f>
        <v>-616689.23900000029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-192095.53599999752</v>
      </c>
      <c r="H72" s="14"/>
      <c r="I72" s="15">
        <f>+I38+I54+I61+I68+I70+I28+I21</f>
        <v>-192095.53599999752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2024-03-22T17:22:11Z</dcterms:modified>
</cp:coreProperties>
</file>