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4\Feb2024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70" i="1" l="1"/>
  <c r="I37" i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/>
  <c r="I54" i="1"/>
  <c r="I21" i="1"/>
  <c r="I38" i="1" l="1"/>
  <c r="I72" i="1" s="1"/>
  <c r="I28" i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<sst xmlns="http://schemas.openxmlformats.org/spreadsheetml/2006/main" count="50" uniqueCount="44">
  <si>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</si>
  <si>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</si>
  <si>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</si>
  <si>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</si>
  <si>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</si>
  <si>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</si>
  <si>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</si>
  <si>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</si>
  <si>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</si>
  <si>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</si>
  <si>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</si>
  <si>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</si>
  <si>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</si>
  <si>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</si>
  <si>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</si>
  <si>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</si>
  <si>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</si>
  <si>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</si>
  <si>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</si>
  <si>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</si>
  <si>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</si>
  <si>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</si>
  <si>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</si>
  <si>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</si>
  <si>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</si>
  <si>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</si>
  <si>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</si>
  <si>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</si>
  <si>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</si>
  <si>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</si>
  <si>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</si>
  <si>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</si>
  <si>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</si>
  <si>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</si>
  <si>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</si>
  <si>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</si>
  <si>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</si>
  <si>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</si>
  <si>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</si>
  <si>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</si>
  <si>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</si>
  <si>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</si>
  <si>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Programas Temáticas PROYECTOS TRANSITORIOS</t>
  </si>
  <si>
    <t>Año o período de la Tabla IFAF :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</si>
</sst>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4/Febrero_2024/Consolidado_02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K11">
            <v>2418866.861000001</v>
          </cell>
          <cell r="BO11">
            <v>4969392.2330000009</v>
          </cell>
        </row>
        <row r="16">
          <cell r="BK16">
            <v>194.10500000000002</v>
          </cell>
          <cell r="BO16">
            <v>2598.232</v>
          </cell>
        </row>
        <row r="17">
          <cell r="BK17">
            <v>0</v>
          </cell>
          <cell r="BO17">
            <v>2000</v>
          </cell>
        </row>
        <row r="21">
          <cell r="BK21">
            <v>20710.927</v>
          </cell>
          <cell r="BO21">
            <v>41635.065000000002</v>
          </cell>
        </row>
        <row r="24">
          <cell r="BK24">
            <v>146903.54399999999</v>
          </cell>
          <cell r="BO24">
            <v>294099.07199999993</v>
          </cell>
        </row>
        <row r="27">
          <cell r="BK27">
            <v>408.16999999999996</v>
          </cell>
          <cell r="BO27">
            <v>1735.4380000000001</v>
          </cell>
        </row>
        <row r="30">
          <cell r="BK30">
            <v>-779628.87899999949</v>
          </cell>
          <cell r="BO30">
            <v>-1460184.6239999989</v>
          </cell>
        </row>
        <row r="34">
          <cell r="BK34">
            <v>-9657.9549999999999</v>
          </cell>
          <cell r="BO34">
            <v>-19602.192000000003</v>
          </cell>
        </row>
        <row r="35">
          <cell r="BK35">
            <v>56075.188999999998</v>
          </cell>
          <cell r="BO35">
            <v>156571.15399999998</v>
          </cell>
        </row>
        <row r="42">
          <cell r="BK42">
            <v>491561.07399999996</v>
          </cell>
          <cell r="BO42">
            <v>765254.19700000004</v>
          </cell>
        </row>
        <row r="45">
          <cell r="BK45">
            <v>0</v>
          </cell>
          <cell r="BO45">
            <v>0</v>
          </cell>
        </row>
        <row r="46">
          <cell r="BK46">
            <v>0</v>
          </cell>
          <cell r="BO46">
            <v>0</v>
          </cell>
        </row>
        <row r="48">
          <cell r="BK48">
            <v>91.543999999999997</v>
          </cell>
          <cell r="BO48">
            <v>3013.59</v>
          </cell>
        </row>
        <row r="53">
          <cell r="BK53">
            <v>-10574.54</v>
          </cell>
          <cell r="BO53">
            <v>-24150.891</v>
          </cell>
        </row>
        <row r="55">
          <cell r="BK55">
            <v>-8605.6240000000125</v>
          </cell>
          <cell r="BO55">
            <v>7240.9690000000046</v>
          </cell>
        </row>
        <row r="58">
          <cell r="BK58">
            <v>0</v>
          </cell>
          <cell r="BO58">
            <v>0</v>
          </cell>
        </row>
        <row r="61">
          <cell r="BK61">
            <v>0</v>
          </cell>
          <cell r="BO61">
            <v>0</v>
          </cell>
        </row>
        <row r="64">
          <cell r="BK64">
            <v>105753.05499999999</v>
          </cell>
          <cell r="BO64">
            <v>197932.57699999999</v>
          </cell>
        </row>
        <row r="68">
          <cell r="BK68">
            <v>-1909.6549999999984</v>
          </cell>
          <cell r="BO68">
            <v>35078.949999999997</v>
          </cell>
        </row>
        <row r="75">
          <cell r="BK75">
            <v>1248702.5979999998</v>
          </cell>
          <cell r="BO75">
            <v>2763595.2079999996</v>
          </cell>
        </row>
        <row r="105">
          <cell r="BK105">
            <v>126178.944</v>
          </cell>
          <cell r="BO105">
            <v>272786.08499999996</v>
          </cell>
        </row>
        <row r="124">
          <cell r="BK124">
            <v>-626175.21500000008</v>
          </cell>
          <cell r="BO124">
            <v>-1242864.4539999999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A52" zoomScale="70" zoomScaleNormal="70" workbookViewId="0">
      <selection activeCell="G76" sqref="G76:I79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4.777343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43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Fund.Nominal'!$BK$11+'[1]EERR Fund.Nominal'!$BK$27+'[1]EERR Fund.Nominal'!$BK$30</f>
        <v>1639646.1520000014</v>
      </c>
      <c r="I11" s="11">
        <f>+'[1]EERR Fund.Nominal'!$BO$11+'[1]EERR Fund.Nominal'!$BO$27+'[1]EERR Fund.Nominal'!$BO$30</f>
        <v>3510943.0470000021</v>
      </c>
    </row>
    <row r="12" spans="2:9" x14ac:dyDescent="0.25">
      <c r="C12" s="4" t="s">
        <v>18</v>
      </c>
      <c r="E12" s="4"/>
      <c r="G12" s="11">
        <f>+'[1]EERR Fund.Nominal'!$BK$16+'[1]EERR Fund.Nominal'!$BK$24+'[1]EERR Fund.Nominal'!$BK$35</f>
        <v>203172.83799999999</v>
      </c>
      <c r="I12" s="11">
        <f>+'[1]EERR Fund.Nominal'!$BO$16+'[1]EERR Fund.Nominal'!$BO$24+'[1]EERR Fund.Nominal'!$BO$35</f>
        <v>453268.45799999993</v>
      </c>
    </row>
    <row r="13" spans="2:9" x14ac:dyDescent="0.25">
      <c r="C13" s="4" t="s">
        <v>19</v>
      </c>
      <c r="E13" s="4"/>
      <c r="G13" s="11">
        <f>+'[1]EERR Fund.Nominal'!$BK$17</f>
        <v>0</v>
      </c>
      <c r="I13" s="11">
        <f>+'[1]EERR Fund.Nominal'!$BO$17</f>
        <v>2000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1842818.9900000014</v>
      </c>
      <c r="H21" s="8"/>
      <c r="I21" s="12">
        <f>SUM(I11:I20)</f>
        <v>3966211.5050000022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Fund.Nominal'!$BK$105</f>
        <v>126178.944</v>
      </c>
      <c r="I24" s="11">
        <f>+'[1]EERR Fund.Nominal'!$BO$105</f>
        <v>272786.08499999996</v>
      </c>
    </row>
    <row r="25" spans="2:9" x14ac:dyDescent="0.25">
      <c r="C25" s="4" t="s">
        <v>24</v>
      </c>
      <c r="E25" s="4"/>
      <c r="G25" s="11">
        <f>+'[1]EERR Fund.Nominal'!$BK$75</f>
        <v>1248702.5979999998</v>
      </c>
      <c r="I25" s="11">
        <f>+'[1]EERR Fund.Nominal'!$BO$75</f>
        <v>2763595.2079999996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1374881.5419999997</v>
      </c>
      <c r="H28" s="8"/>
      <c r="I28" s="12">
        <f>SUM(I24:I27)</f>
        <v>3036381.2929999996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Fund.Nominal'!$BK$21+'[1]EERR Fund.Nominal'!$BK$34</f>
        <v>11052.972</v>
      </c>
      <c r="I32" s="11">
        <f>+'[1]EERR Fund.Nominal'!$BO$21+'[1]EERR Fund.Nominal'!$BO$34</f>
        <v>22032.873</v>
      </c>
    </row>
    <row r="33" spans="2:10" x14ac:dyDescent="0.25">
      <c r="B33" s="2"/>
      <c r="C33" s="4" t="s">
        <v>21</v>
      </c>
      <c r="E33" s="4"/>
      <c r="G33" s="11">
        <f>+'[1]EERR Fund.Nominal'!$BK$68+'[1]EERR Fund.Nominal'!$BK$64</f>
        <v>103843.4</v>
      </c>
      <c r="I33" s="11">
        <f>+'[1]EERR Fund.Nominal'!$BO$68+'[1]EERR Fund.Nominal'!$BO$64</f>
        <v>233011.527</v>
      </c>
    </row>
    <row r="34" spans="2:10" x14ac:dyDescent="0.25">
      <c r="B34" s="2"/>
      <c r="C34" s="4" t="s">
        <v>22</v>
      </c>
      <c r="E34" s="4"/>
      <c r="G34" s="11">
        <f>+'[1]EERR Fund.Nominal'!$BK$45</f>
        <v>0</v>
      </c>
      <c r="I34" s="11">
        <f>+'[1]EERR Fund.Nominal'!$BO$45</f>
        <v>0</v>
      </c>
    </row>
    <row r="35" spans="2:10" x14ac:dyDescent="0.25">
      <c r="B35" s="2"/>
      <c r="C35" s="4" t="s">
        <v>23</v>
      </c>
      <c r="E35" s="4"/>
      <c r="G35" s="11">
        <f>+'[1]EERR Fund.Nominal'!$BK$55+'[1]EERR Fund.Nominal'!$BK$58</f>
        <v>-8605.6240000000125</v>
      </c>
      <c r="I35" s="11">
        <f>+'[1]EERR Fund.Nominal'!$BO$55+'[1]EERR Fund.Nominal'!$BO$58</f>
        <v>7240.9690000000046</v>
      </c>
    </row>
    <row r="36" spans="2:10" x14ac:dyDescent="0.25">
      <c r="B36" s="2"/>
      <c r="C36" s="4" t="s">
        <v>25</v>
      </c>
      <c r="E36" s="4"/>
      <c r="G36" s="11">
        <f>+'[1]EERR Fund.Nominal'!$BK$48+'[1]EERR Fund.Nominal'!$BK$53</f>
        <v>-10482.996000000001</v>
      </c>
      <c r="I36" s="11">
        <f>+'[1]EERR Fund.Nominal'!$BO$48+'[1]EERR Fund.Nominal'!$BO$53</f>
        <v>-21137.300999999999</v>
      </c>
    </row>
    <row r="37" spans="2:10" x14ac:dyDescent="0.25">
      <c r="B37" s="2"/>
      <c r="C37" s="4" t="s">
        <v>33</v>
      </c>
      <c r="E37" s="4"/>
      <c r="G37" s="11">
        <f>+'[1]EERR Fund.Nominal'!$BK$42+'[1]EERR Fund.Nominal'!$BK$46+'[1]EERR Fund.Nominal'!$BK$61</f>
        <v>491561.07399999996</v>
      </c>
      <c r="I37" s="11">
        <f>+'[1]EERR Fund.Nominal'!$BO$42+'[1]EERR Fund.Nominal'!$BO$46+'[1]EERR Fund.Nominal'!$BO$61</f>
        <v>765254.19700000004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587368.82599999988</v>
      </c>
      <c r="H38" s="8"/>
      <c r="I38" s="12">
        <f>SUM(I32:I37)</f>
        <v>1006402.265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-560031.83100000001</v>
      </c>
      <c r="I42" s="11">
        <v>-1175059.92</v>
      </c>
    </row>
    <row r="43" spans="2:10" x14ac:dyDescent="0.25">
      <c r="B43" s="2"/>
      <c r="C43" s="4" t="s">
        <v>35</v>
      </c>
      <c r="E43" s="4"/>
      <c r="G43" s="11">
        <v>-190283.715</v>
      </c>
      <c r="I43" s="11">
        <v>-388870.72700000001</v>
      </c>
    </row>
    <row r="44" spans="2:10" x14ac:dyDescent="0.25">
      <c r="B44" s="2"/>
      <c r="C44" s="4" t="s">
        <v>36</v>
      </c>
      <c r="E44" s="4"/>
      <c r="G44" s="11">
        <v>-356443.348</v>
      </c>
      <c r="I44" s="11">
        <v>-762073.10199999996</v>
      </c>
    </row>
    <row r="45" spans="2:10" x14ac:dyDescent="0.25">
      <c r="B45" s="2"/>
      <c r="C45" s="4" t="s">
        <v>37</v>
      </c>
      <c r="E45" s="4"/>
      <c r="G45" s="11">
        <v>-702382.51399999997</v>
      </c>
      <c r="I45" s="11">
        <v>-1336371.352</v>
      </c>
    </row>
    <row r="46" spans="2:10" x14ac:dyDescent="0.25">
      <c r="B46" s="2"/>
      <c r="C46" s="4" t="s">
        <v>38</v>
      </c>
      <c r="E46" s="4"/>
      <c r="G46" s="11">
        <v>-86418.827000000005</v>
      </c>
      <c r="I46" s="11">
        <v>-186024.041</v>
      </c>
    </row>
    <row r="47" spans="2:10" x14ac:dyDescent="0.25">
      <c r="B47" s="2"/>
      <c r="C47" s="4" t="s">
        <v>39</v>
      </c>
      <c r="E47" s="4"/>
      <c r="G47" s="11">
        <v>-111687.33500000001</v>
      </c>
      <c r="I47" s="11">
        <v>-239905.74400000001</v>
      </c>
    </row>
    <row r="48" spans="2:10" x14ac:dyDescent="0.25">
      <c r="B48" s="2"/>
      <c r="C48" s="4" t="s">
        <v>40</v>
      </c>
      <c r="E48" s="4"/>
      <c r="G48" s="11">
        <v>-748217.41599999997</v>
      </c>
      <c r="I48" s="11">
        <v>-1581153.9720000001</v>
      </c>
    </row>
    <row r="49" spans="2:9" x14ac:dyDescent="0.25">
      <c r="B49" s="2"/>
      <c r="C49" s="4" t="s">
        <v>41</v>
      </c>
      <c r="E49" s="4"/>
      <c r="G49" s="11">
        <v>-255535.66500000001</v>
      </c>
      <c r="I49" s="11">
        <v>-487764.85399999999</v>
      </c>
    </row>
    <row r="50" spans="2:9" x14ac:dyDescent="0.25">
      <c r="B50" s="2"/>
      <c r="C50" s="4" t="s">
        <v>42</v>
      </c>
      <c r="E50" s="4"/>
      <c r="G50" s="11">
        <v>-2815.6489999953601</v>
      </c>
      <c r="I50" s="11">
        <v>-22005.476000006223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-3013816.2999999952</v>
      </c>
      <c r="H54" s="8"/>
      <c r="I54" s="12">
        <f>SUM(I42:I53)</f>
        <v>-6179229.1880000066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-123.904</v>
      </c>
      <c r="I57" s="11">
        <v>-8995.0939999999991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-123.904</v>
      </c>
      <c r="H61" s="8"/>
      <c r="I61" s="12">
        <f>SUM(I57:I60)</f>
        <v>-8995.0939999999991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-626394.49</v>
      </c>
      <c r="I64" s="11">
        <v>-1231442.4140000001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-626394.49</v>
      </c>
      <c r="H68" s="8"/>
      <c r="I68" s="12">
        <f>SUM(I64:I67)</f>
        <v>-1231442.4140000001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f>+'[1]EERR Fund.Nominal'!$BK$124</f>
        <v>-626175.21500000008</v>
      </c>
      <c r="I70" s="11">
        <f>+'[1]EERR Fund.Nominal'!$BO$124</f>
        <v>-1242864.4539999999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-461440.55099999416</v>
      </c>
      <c r="H72" s="14"/>
      <c r="I72" s="15">
        <f>+I38+I54+I61+I68+I70+I28+I21</f>
        <v>-653536.08700000448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2024-04-16T20:14:54Z</dcterms:modified>
</cp:coreProperties>
</file>